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4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H10" i="1" l="1"/>
  <c r="AF7" i="1"/>
  <c r="G24" i="1"/>
  <c r="G35" i="1"/>
  <c r="G48" i="1"/>
  <c r="G53" i="1"/>
  <c r="F24" i="1"/>
  <c r="F35" i="1"/>
  <c r="F54" i="1" s="1"/>
  <c r="F56" i="1" s="1"/>
  <c r="G55" i="1" s="1"/>
  <c r="F48" i="1"/>
  <c r="F53" i="1"/>
  <c r="H24" i="1"/>
  <c r="H35" i="1"/>
  <c r="H48" i="1"/>
  <c r="H53" i="1" s="1"/>
  <c r="H54" i="1" s="1"/>
  <c r="I24" i="1"/>
  <c r="I35" i="1"/>
  <c r="I48" i="1"/>
  <c r="I53" i="1" s="1"/>
  <c r="J24" i="1"/>
  <c r="J35" i="1" s="1"/>
  <c r="J54" i="1" s="1"/>
  <c r="J48" i="1"/>
  <c r="J53" i="1"/>
  <c r="K24" i="1"/>
  <c r="K35" i="1" s="1"/>
  <c r="K54" i="1" s="1"/>
  <c r="K48" i="1"/>
  <c r="K53" i="1"/>
  <c r="L24" i="1"/>
  <c r="L35" i="1" s="1"/>
  <c r="L54" i="1" s="1"/>
  <c r="L48" i="1"/>
  <c r="L53" i="1"/>
  <c r="M24" i="1"/>
  <c r="M35" i="1" s="1"/>
  <c r="M54" i="1" s="1"/>
  <c r="M48" i="1"/>
  <c r="M53" i="1"/>
  <c r="N24" i="1"/>
  <c r="N35" i="1" s="1"/>
  <c r="N54" i="1" s="1"/>
  <c r="N48" i="1"/>
  <c r="N53" i="1"/>
  <c r="O24" i="1"/>
  <c r="O35" i="1" s="1"/>
  <c r="O54" i="1" s="1"/>
  <c r="O48" i="1"/>
  <c r="O53" i="1"/>
  <c r="P24" i="1"/>
  <c r="P35" i="1" s="1"/>
  <c r="P54" i="1" s="1"/>
  <c r="P48" i="1"/>
  <c r="P53" i="1"/>
  <c r="Q24" i="1"/>
  <c r="Q35" i="1" s="1"/>
  <c r="Q54" i="1" s="1"/>
  <c r="Q48" i="1"/>
  <c r="Q53" i="1"/>
  <c r="G54" i="1"/>
  <c r="I54" i="1" l="1"/>
  <c r="G56" i="1"/>
  <c r="H55" i="1" s="1"/>
  <c r="H56" i="1" s="1"/>
  <c r="I55" i="1" s="1"/>
  <c r="I56" i="1" l="1"/>
  <c r="J55" i="1" s="1"/>
  <c r="J56" i="1" s="1"/>
  <c r="K55" i="1" s="1"/>
  <c r="K56" i="1" s="1"/>
  <c r="L55" i="1" s="1"/>
  <c r="L56" i="1" s="1"/>
  <c r="M55" i="1" s="1"/>
  <c r="M56" i="1" s="1"/>
  <c r="N55" i="1" s="1"/>
  <c r="N56" i="1" s="1"/>
  <c r="O55" i="1" s="1"/>
  <c r="O56" i="1" s="1"/>
  <c r="P55" i="1" s="1"/>
  <c r="P56" i="1" s="1"/>
  <c r="Q55" i="1" s="1"/>
  <c r="Q56" i="1" s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<sst xmlns="http://schemas.openxmlformats.org/spreadsheetml/2006/main" count="402" uniqueCount="399">
  <si>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</si>
  <si>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</si>
  <si>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</si>
  <si>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</si>
  <si>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</si>
  <si>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</si>
  <si>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</si>
  <si>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</si>
  <si>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</si>
  <si>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</si>
  <si>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</si>
  <si>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</si>
  <si>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</si>
  <si>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</si>
  <si>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</si>
  <si>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</si>
  <si>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</si>
  <si>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</si>
  <si>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</si>
  <si>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</si>
  <si>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</si>
  <si>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</si>
  <si>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</si>
  <si>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</si>
  <si>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</si>
  <si>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</si>
  <si>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</si>
  <si>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</si>
  <si>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</si>
  <si>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</si>
  <si>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</si>
  <si>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</si>
  <si>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</si>
  <si>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</si>
  <si>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</si>
  <si>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</si>
  <si>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</si>
  <si>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</si>
  <si>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</si>
  <si>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</si>
  <si>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</si>
  <si>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</si>
  <si>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</si>
  <si>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</si>
  <si>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</si>
  <si>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</si>
  <si>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</si>
  <si>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</si>
  <si>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</si>
  <si>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</si>
  <si>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</si>
  <si>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</si>
  <si>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</si>
  <si>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</si>
  <si>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</si>
  <si>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</si>
  <si>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</si>
  <si>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</si>
  <si>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</si>
  <si>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</si>
  <si>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</si>
  <si>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</si>
  <si>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</si>
  <si>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</si>
  <si>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</si>
  <si>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</si>
  <si>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</si>
  <si>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</si>
  <si>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</si>
  <si>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</si>
  <si>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</si>
  <si>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</si>
  <si>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</si>
  <si>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</si>
  <si>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</si>
  <si>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</si>
  <si>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</si>
  <si>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</si>
  <si>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</si>
  <si>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</si>
  <si>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</si>
  <si>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</si>
  <si>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</si>
  <si>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</si>
  <si>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</si>
  <si>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</si>
  <si>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</si>
  <si>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</si>
  <si>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</si>
  <si>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</si>
  <si>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</si>
  <si>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</si>
  <si>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</si>
  <si>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</si>
  <si>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</si>
  <si>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</si>
  <si>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</si>
  <si>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</si>
  <si>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</si>
  <si>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</si>
  <si>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</si>
  <si>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</si>
  <si>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</si>
  <si>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</si>
  <si>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</si>
  <si>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</si>
  <si>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</si>
  <si>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</si>
  <si>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</si>
  <si>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</si>
  <si>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</si>
  <si>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</si>
  <si>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</si>
  <si>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</si>
  <si>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</si>
  <si>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</si>
  <si>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</si>
  <si>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</si>
  <si>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</si>
  <si>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</si>
  <si>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</si>
  <si>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</si>
  <si>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</si>
  <si>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</si>
  <si>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</si>
  <si>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</si>
  <si>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</si>
  <si>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</si>
  <si>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</si>
  <si>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</si>
  <si>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</si>
  <si>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</si>
  <si>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</si>
  <si>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</si>
  <si>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</si>
  <si>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</si>
  <si>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</si>
  <si>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</si>
  <si>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</si>
  <si>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</si>
  <si>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</si>
  <si>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</si>
  <si>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</si>
  <si>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</si>
  <si>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</si>
  <si>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</si>
  <si>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</si>
  <si>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</si>
  <si>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</si>
  <si>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</si>
  <si>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</si>
  <si>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</si>
  <si>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</si>
  <si>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</si>
  <si>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</si>
  <si>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</si>
  <si>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</si>
  <si>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</si>
  <si>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</si>
  <si>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</si>
  <si>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</si>
  <si>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</si>
  <si>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</si>
  <si>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</si>
  <si>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</si>
  <si>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</si>
  <si>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</si>
  <si>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</si>
  <si>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</si>
  <si>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</si>
  <si>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</si>
  <si>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</si>
  <si>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</si>
  <si>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</si>
  <si>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</si>
  <si>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</si>
  <si>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</si>
  <si>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</si>
  <si>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</si>
  <si>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</si>
  <si>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</si>
  <si>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</si>
  <si>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</si>
  <si>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</si>
  <si>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</si>
  <si>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</si>
  <si>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</si>
  <si>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</si>
  <si>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</si>
  <si>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</si>
  <si>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</si>
  <si>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</si>
  <si>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</si>
  <si>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</si>
  <si>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</si>
  <si>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</si>
  <si>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</si>
  <si>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</si>
  <si>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</si>
  <si>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</si>
  <si>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</si>
  <si>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</si>
  <si>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</si>
  <si>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</si>
  <si>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</si>
  <si>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</si>
  <si>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</si>
  <si>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</si>
  <si>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</si>
  <si>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</si>
  <si>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</si>
  <si>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</si>
  <si>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</si>
  <si>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</si>
  <si>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</si>
  <si>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</si>
  <si>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</si>
  <si>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</si>
  <si>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</si>
  <si>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</si>
  <si>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</si>
  <si>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</si>
  <si>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</si>
  <si>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</si>
  <si>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</si>
  <si>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</si>
  <si>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</si>
  <si>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</si>
  <si>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</si>
  <si>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</si>
  <si>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</si>
  <si>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</si>
  <si>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</si>
  <si>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</si>
  <si>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</si>
  <si>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</si>
  <si>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</si>
  <si>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</si>
  <si>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</si>
  <si>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</si>
  <si>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</si>
  <si>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</si>
  <si>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</si>
  <si>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</si>
  <si>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</si>
  <si>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</si>
  <si>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</si>
  <si>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</si>
  <si>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</si>
  <si>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</si>
  <si>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</si>
  <si>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</si>
  <si>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</si>
  <si>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</si>
  <si>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</si>
  <si>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</si>
  <si>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</si>
  <si>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</si>
  <si>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</si>
  <si>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</si>
  <si>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</si>
  <si>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</si>
  <si>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</si>
  <si>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</si>
  <si>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</si>
  <si>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</si>
  <si>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</si>
  <si>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</si>
  <si>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</si>
  <si>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</si>
  <si>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</si>
  <si>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</si>
  <si>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</si>
  <si>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</si>
  <si>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</si>
  <si>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</si>
  <si>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</si>
  <si>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</si>
  <si>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</si>
  <si>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</si>
  <si>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</si>
  <si>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</si>
  <si>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</si>
  <si>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</si>
  <si>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</si>
  <si>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</si>
  <si>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</si>
  <si>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</si>
  <si>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</si>
  <si>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</si>
  <si>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</si>
  <si>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</si>
  <si>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</si>
  <si>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</si>
  <si>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</si>
  <si>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</si>
  <si>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</si>
  <si>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</si>
  <si>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</si>
  <si>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</si>
  <si>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</si>
  <si>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</si>
  <si>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</si>
  <si>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</si>
  <si>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</si>
  <si>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</si>
  <si>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</si>
  <si>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</si>
  <si>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</si>
  <si>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</si>
  <si>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</si>
  <si>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</si>
  <si>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</si>
  <si>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</si>
  <si>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</si>
  <si>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</si>
  <si>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</si>
  <si>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</si>
  <si>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</si>
  <si>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</si>
  <si>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</si>
  <si>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</si>
  <si>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</si>
  <si>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</si>
  <si>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</si>
  <si>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</si>
  <si>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</si>
  <si>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</si>
  <si>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</si>
  <si>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</si>
  <si>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</si>
  <si>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</si>
  <si>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</si>
  <si>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</si>
  <si>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</si>
  <si>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</si>
  <si>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</si>
  <si>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</si>
  <si>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</si>
  <si>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</si>
  <si>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</si>
  <si>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</si>
  <si>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</si>
  <si>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</si>
  <si>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</si>
  <si>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</si>
  <si>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</si>
  <si>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</si>
  <si>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</si>
  <si>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</si>
  <si>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</si>
  <si>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</si>
  <si>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</si>
  <si>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</si>
  <si>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</si>
  <si>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</si>
  <si>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</si>
  <si>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</si>
  <si>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</si>
  <si>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</si>
  <si>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</si>
  <si>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</si>
  <si>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</si>
  <si>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</si>
  <si>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</si>
  <si>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</si>
  <si>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</si>
  <si>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</si>
  <si>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</si>
  <si>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</si>
  <si>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</si>
  <si>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</si>
  <si>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</si>
  <si>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</si>
  <si>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</si>
  <si>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</si>
  <si>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</si>
  <si>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</si>
  <si>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</si>
  <si>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</si>
  <si>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</si>
  <si>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</si>
  <si>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</si>
  <si>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</si>
  <si>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</si>
  <si>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</si>
  <si>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</si>
  <si>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</si>
  <si>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</si>
  <si>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</si>
  <si>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</si>
  <si>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</si>
  <si>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</si>
  <si>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</si>
  <si>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</si>
  <si>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</si>
  <si>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</si>
  <si>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</si>
  <si>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MO4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</si>
</sst>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topLeftCell="A23" zoomScale="75" workbookViewId="0">
      <selection activeCell="I39" sqref="I39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2014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NC082_CFA_2014_MO4</v>
      </c>
    </row>
    <row r="8" spans="1:32" ht="12.95" customHeight="1" x14ac:dyDescent="0.2">
      <c r="D8" s="4" t="s">
        <v>24</v>
      </c>
      <c r="E8" s="4" t="s">
        <v>25</v>
      </c>
      <c r="F8" s="9">
        <v>236200</v>
      </c>
      <c r="G8" s="9">
        <v>1199837</v>
      </c>
      <c r="H8" s="14">
        <v>1179709</v>
      </c>
      <c r="I8" s="14">
        <v>2587010</v>
      </c>
      <c r="J8" s="14">
        <v>586014</v>
      </c>
      <c r="K8" s="14">
        <v>213511</v>
      </c>
      <c r="L8" s="9">
        <v>358963</v>
      </c>
      <c r="M8" s="14">
        <v>256896</v>
      </c>
      <c r="N8" s="14">
        <v>124856</v>
      </c>
      <c r="O8" s="14">
        <v>189562</v>
      </c>
      <c r="P8" s="14">
        <v>201456</v>
      </c>
      <c r="Q8" s="14">
        <v>217720.75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0</v>
      </c>
      <c r="G9" s="9">
        <v>185561</v>
      </c>
      <c r="H9" s="14">
        <v>51981</v>
      </c>
      <c r="I9" s="14">
        <v>357499</v>
      </c>
      <c r="J9" s="14">
        <v>273927.31449999998</v>
      </c>
      <c r="K9" s="14">
        <v>188022</v>
      </c>
      <c r="L9" s="9">
        <v>186071</v>
      </c>
      <c r="M9" s="14">
        <v>134160.94140000001</v>
      </c>
      <c r="N9" s="14">
        <v>266947.68800000002</v>
      </c>
      <c r="O9" s="14">
        <v>259455</v>
      </c>
      <c r="P9" s="14">
        <v>133569</v>
      </c>
      <c r="Q9" s="14">
        <v>191199.36152000027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v>3672708</v>
      </c>
      <c r="G10" s="9">
        <v>4206900</v>
      </c>
      <c r="H10" s="14">
        <f>2309417+1176975</f>
        <v>3486392</v>
      </c>
      <c r="I10" s="14">
        <v>4954977</v>
      </c>
      <c r="J10" s="14">
        <v>2781744.5780000002</v>
      </c>
      <c r="K10" s="14">
        <v>5012684.6824500002</v>
      </c>
      <c r="L10" s="9">
        <v>5762417.9863</v>
      </c>
      <c r="M10" s="14">
        <v>4752524.3324499996</v>
      </c>
      <c r="N10" s="14">
        <v>4267220.6302500004</v>
      </c>
      <c r="O10" s="14">
        <v>4369078.5671999995</v>
      </c>
      <c r="P10" s="14">
        <v>3853178.3958999994</v>
      </c>
      <c r="Q10" s="14">
        <v>4198396.6377000064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502525</v>
      </c>
      <c r="G11" s="9">
        <v>552729</v>
      </c>
      <c r="H11" s="14">
        <v>454133</v>
      </c>
      <c r="I11" s="14">
        <v>692481</v>
      </c>
      <c r="J11" s="14">
        <v>536568.00519499998</v>
      </c>
      <c r="K11" s="14">
        <v>730895.64660500002</v>
      </c>
      <c r="L11" s="9">
        <v>1070620.6977000001</v>
      </c>
      <c r="M11" s="14">
        <v>1015246.82635</v>
      </c>
      <c r="N11" s="14">
        <v>959796.50939999998</v>
      </c>
      <c r="O11" s="14">
        <v>1175065.3622999999</v>
      </c>
      <c r="P11" s="14">
        <v>1175065.3622999999</v>
      </c>
      <c r="Q11" s="14">
        <v>1634523.7299000006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205927</v>
      </c>
      <c r="G12" s="9">
        <v>298408</v>
      </c>
      <c r="H12" s="14">
        <v>260722</v>
      </c>
      <c r="I12" s="14">
        <v>404619</v>
      </c>
      <c r="J12" s="14">
        <v>362359</v>
      </c>
      <c r="K12" s="14">
        <v>371485</v>
      </c>
      <c r="L12" s="9">
        <v>375896</v>
      </c>
      <c r="M12" s="14">
        <v>345126</v>
      </c>
      <c r="N12" s="14">
        <v>360145</v>
      </c>
      <c r="O12" s="14">
        <v>372145</v>
      </c>
      <c r="P12" s="14">
        <v>382631</v>
      </c>
      <c r="Q12" s="14">
        <v>396972.59999999963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145578</v>
      </c>
      <c r="G13" s="9">
        <v>197891</v>
      </c>
      <c r="H13" s="14">
        <v>190174</v>
      </c>
      <c r="I13" s="14">
        <v>252761</v>
      </c>
      <c r="J13" s="14">
        <v>209979.99097499999</v>
      </c>
      <c r="K13" s="14">
        <v>287641.50925999996</v>
      </c>
      <c r="L13" s="9">
        <v>295489.00607999996</v>
      </c>
      <c r="M13" s="14">
        <v>328817.497325</v>
      </c>
      <c r="N13" s="14">
        <v>308300.84417500003</v>
      </c>
      <c r="O13" s="14">
        <v>729874.60603500006</v>
      </c>
      <c r="P13" s="14">
        <v>729874.60603500006</v>
      </c>
      <c r="Q13" s="14">
        <v>34508.967164999805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17930</v>
      </c>
      <c r="G14" s="9">
        <v>20463</v>
      </c>
      <c r="H14" s="14">
        <v>4993</v>
      </c>
      <c r="I14" s="14">
        <v>33938</v>
      </c>
      <c r="J14" s="14">
        <v>679.39373307999995</v>
      </c>
      <c r="K14" s="14">
        <v>2124.7793493500003</v>
      </c>
      <c r="L14" s="9">
        <v>652.90838826000004</v>
      </c>
      <c r="M14" s="14">
        <v>42.158320416999999</v>
      </c>
      <c r="N14" s="14">
        <v>1.5871367688</v>
      </c>
      <c r="O14" s="14">
        <v>1.5871367688</v>
      </c>
      <c r="P14" s="14">
        <v>1.6863328168499998</v>
      </c>
      <c r="Q14" s="14">
        <v>690.80127866355087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3188</v>
      </c>
      <c r="G15" s="9">
        <v>53635</v>
      </c>
      <c r="H15" s="14">
        <v>12218</v>
      </c>
      <c r="I15" s="14">
        <v>11590</v>
      </c>
      <c r="J15" s="14">
        <v>13669.15389</v>
      </c>
      <c r="K15" s="14">
        <v>40649.210610000002</v>
      </c>
      <c r="L15" s="9">
        <v>49915.885569999999</v>
      </c>
      <c r="M15" s="14">
        <v>14366.256170000001</v>
      </c>
      <c r="N15" s="14">
        <v>3006.9810579999998</v>
      </c>
      <c r="O15" s="14">
        <v>23996.355510000001</v>
      </c>
      <c r="P15" s="14">
        <v>23996.355510000001</v>
      </c>
      <c r="Q15" s="14">
        <v>40226.293271999981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0</v>
      </c>
      <c r="G16" s="9">
        <v>11430</v>
      </c>
      <c r="H16" s="14">
        <v>0</v>
      </c>
      <c r="I16" s="14">
        <v>0</v>
      </c>
      <c r="J16" s="14">
        <v>11734</v>
      </c>
      <c r="K16" s="14">
        <v>18000</v>
      </c>
      <c r="L16" s="9">
        <v>14690</v>
      </c>
      <c r="M16" s="14">
        <v>11000</v>
      </c>
      <c r="N16" s="14">
        <v>12000</v>
      </c>
      <c r="O16" s="14">
        <v>11000</v>
      </c>
      <c r="P16" s="14">
        <v>9000</v>
      </c>
      <c r="Q16" s="14">
        <v>3592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0</v>
      </c>
      <c r="G17" s="9"/>
      <c r="H17" s="14">
        <v>765154</v>
      </c>
      <c r="I17" s="14">
        <v>684962</v>
      </c>
      <c r="J17" s="14"/>
      <c r="K17" s="14"/>
      <c r="L17" s="9"/>
      <c r="M17" s="14"/>
      <c r="N17" s="14"/>
      <c r="O17" s="14"/>
      <c r="P17" s="14"/>
      <c r="Q17" s="14">
        <v>0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/>
      <c r="H18" s="14"/>
      <c r="I18" s="14"/>
      <c r="J18" s="14"/>
      <c r="K18" s="14"/>
      <c r="L18" s="9"/>
      <c r="M18" s="14"/>
      <c r="N18" s="14"/>
      <c r="O18" s="14"/>
      <c r="P18" s="14"/>
      <c r="Q18" s="14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11468</v>
      </c>
      <c r="G19" s="9">
        <v>4080</v>
      </c>
      <c r="H19" s="14">
        <v>3360</v>
      </c>
      <c r="I19" s="14">
        <v>7260</v>
      </c>
      <c r="J19" s="14">
        <v>9521.3111000000008</v>
      </c>
      <c r="K19" s="14">
        <v>9130.7018549999993</v>
      </c>
      <c r="L19" s="9">
        <v>359.13569410000002</v>
      </c>
      <c r="M19" s="14">
        <v>25558.771239999998</v>
      </c>
      <c r="N19" s="14">
        <v>957.69518410000001</v>
      </c>
      <c r="O19" s="14">
        <v>28122.741559999999</v>
      </c>
      <c r="P19" s="14">
        <v>28122.741559999999</v>
      </c>
      <c r="Q19" s="14">
        <v>3658.8002618000028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27447</v>
      </c>
      <c r="G20" s="9">
        <v>32814</v>
      </c>
      <c r="H20" s="14">
        <v>27711</v>
      </c>
      <c r="I20" s="14">
        <v>42680</v>
      </c>
      <c r="J20" s="14">
        <v>26730.73299</v>
      </c>
      <c r="K20" s="14">
        <v>51616.38132</v>
      </c>
      <c r="L20" s="9">
        <v>31718.716090000002</v>
      </c>
      <c r="M20" s="14">
        <v>40379.392639999998</v>
      </c>
      <c r="N20" s="14">
        <v>26648.872299999999</v>
      </c>
      <c r="O20" s="14">
        <v>61303.535669999997</v>
      </c>
      <c r="P20" s="14">
        <v>61303.535669999997</v>
      </c>
      <c r="Q20" s="14">
        <v>47411.13353000005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400282</v>
      </c>
      <c r="G21" s="9">
        <v>444756</v>
      </c>
      <c r="H21" s="14">
        <v>230329</v>
      </c>
      <c r="I21" s="14">
        <v>605769</v>
      </c>
      <c r="J21" s="14">
        <v>198552</v>
      </c>
      <c r="K21" s="14">
        <v>731119.58849999995</v>
      </c>
      <c r="L21" s="9">
        <v>96485.459499999997</v>
      </c>
      <c r="M21" s="14">
        <v>109370.24280000001</v>
      </c>
      <c r="N21" s="14">
        <v>107993.47500000001</v>
      </c>
      <c r="O21" s="14">
        <v>70279.834669999997</v>
      </c>
      <c r="P21" s="14">
        <v>34267.311090000003</v>
      </c>
      <c r="Q21" s="14">
        <v>66380.272240000311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17683000</v>
      </c>
      <c r="G22" s="9">
        <v>2540000</v>
      </c>
      <c r="H22" s="14">
        <v>0</v>
      </c>
      <c r="I22" s="14"/>
      <c r="J22" s="14">
        <v>16395000</v>
      </c>
      <c r="K22" s="14"/>
      <c r="L22" s="9"/>
      <c r="M22" s="14">
        <v>930000</v>
      </c>
      <c r="N22" s="14">
        <v>12072000</v>
      </c>
      <c r="O22" s="14"/>
      <c r="P22" s="14"/>
      <c r="Q22" s="14">
        <v>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28487</v>
      </c>
      <c r="G23" s="9">
        <v>155277</v>
      </c>
      <c r="H23" s="14">
        <v>25198</v>
      </c>
      <c r="I23" s="14">
        <v>42939</v>
      </c>
      <c r="J23" s="14">
        <v>24376.193800000001</v>
      </c>
      <c r="K23" s="14">
        <v>27100.571049999999</v>
      </c>
      <c r="L23" s="9">
        <v>35379.032749999998</v>
      </c>
      <c r="M23" s="14">
        <v>27549.111000000001</v>
      </c>
      <c r="N23" s="14">
        <v>9547.1551880000006</v>
      </c>
      <c r="O23" s="14">
        <v>47494.345459999997</v>
      </c>
      <c r="P23" s="14">
        <v>47493.161979999997</v>
      </c>
      <c r="Q23" s="14">
        <v>8204286.1145620001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22934740</v>
      </c>
      <c r="G24" s="10">
        <f t="shared" ref="G24:Q24" si="0">SUM(G8:G23)</f>
        <v>9903781</v>
      </c>
      <c r="H24" s="10">
        <f t="shared" si="0"/>
        <v>6692074</v>
      </c>
      <c r="I24" s="10">
        <f t="shared" si="0"/>
        <v>10678485</v>
      </c>
      <c r="J24" s="10">
        <f t="shared" si="0"/>
        <v>21430855.674183078</v>
      </c>
      <c r="K24" s="10">
        <f t="shared" si="0"/>
        <v>7683981.0709993504</v>
      </c>
      <c r="L24" s="10">
        <f t="shared" si="0"/>
        <v>8278658.8280723598</v>
      </c>
      <c r="M24" s="10">
        <f t="shared" si="0"/>
        <v>7991037.5296954159</v>
      </c>
      <c r="N24" s="10">
        <f t="shared" si="0"/>
        <v>18519422.437691871</v>
      </c>
      <c r="O24" s="10">
        <f t="shared" si="0"/>
        <v>7337378.9355417686</v>
      </c>
      <c r="P24" s="10">
        <f t="shared" si="0"/>
        <v>6679959.1563778166</v>
      </c>
      <c r="Q24" s="10">
        <f t="shared" si="0"/>
        <v>15039567.461429469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>
        <v>7061000</v>
      </c>
      <c r="G26" s="14"/>
      <c r="H26" s="14"/>
      <c r="I26" s="14"/>
      <c r="J26" s="14">
        <v>6650500</v>
      </c>
      <c r="K26" s="14"/>
      <c r="L26" s="14"/>
      <c r="M26" s="14"/>
      <c r="N26" s="14">
        <v>6650500</v>
      </c>
      <c r="O26" s="14"/>
      <c r="P26" s="14"/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>
        <v>7000000</v>
      </c>
      <c r="K30" s="14"/>
      <c r="L30" s="14"/>
      <c r="M30" s="14"/>
      <c r="N30" s="14"/>
      <c r="O30" s="14"/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>
        <v>0</v>
      </c>
      <c r="I31" s="14"/>
      <c r="J31" s="14"/>
      <c r="K31" s="14"/>
      <c r="L31" s="14"/>
      <c r="M31" s="14"/>
      <c r="N31" s="14"/>
      <c r="O31" s="14"/>
      <c r="P31" s="14"/>
      <c r="Q31" s="14">
        <v>778996</v>
      </c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66983</v>
      </c>
      <c r="G32" s="9">
        <v>73541</v>
      </c>
      <c r="H32" s="14">
        <v>44343</v>
      </c>
      <c r="I32" s="14">
        <v>95284</v>
      </c>
      <c r="J32" s="14"/>
      <c r="K32" s="14"/>
      <c r="L32" s="9"/>
      <c r="M32" s="14"/>
      <c r="N32" s="14"/>
      <c r="O32" s="14"/>
      <c r="P32" s="14"/>
      <c r="Q32" s="14">
        <v>826602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14"/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30062723</v>
      </c>
      <c r="G35" s="10">
        <f t="shared" ref="G35:Q35" si="1">SUM(G26:G34)+G24</f>
        <v>9977322</v>
      </c>
      <c r="H35" s="10">
        <f t="shared" si="1"/>
        <v>6736417</v>
      </c>
      <c r="I35" s="10">
        <f t="shared" si="1"/>
        <v>10773769</v>
      </c>
      <c r="J35" s="10">
        <f t="shared" si="1"/>
        <v>35081355.674183078</v>
      </c>
      <c r="K35" s="10">
        <f t="shared" si="1"/>
        <v>7683981.0709993504</v>
      </c>
      <c r="L35" s="10">
        <f t="shared" si="1"/>
        <v>8278658.8280723598</v>
      </c>
      <c r="M35" s="10">
        <f t="shared" si="1"/>
        <v>7991037.5296954159</v>
      </c>
      <c r="N35" s="10">
        <f t="shared" si="1"/>
        <v>25169922.437691871</v>
      </c>
      <c r="O35" s="10">
        <f t="shared" si="1"/>
        <v>7337378.9355417686</v>
      </c>
      <c r="P35" s="10">
        <f t="shared" si="1"/>
        <v>6679959.1563778166</v>
      </c>
      <c r="Q35" s="10">
        <f t="shared" si="1"/>
        <v>16645165.461429469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v>4167561</v>
      </c>
      <c r="G37" s="9">
        <v>4446438</v>
      </c>
      <c r="H37" s="14">
        <v>4715539</v>
      </c>
      <c r="I37" s="14">
        <v>4306394</v>
      </c>
      <c r="J37" s="14">
        <v>6421262.449</v>
      </c>
      <c r="K37" s="14">
        <v>4956745.9110000003</v>
      </c>
      <c r="L37" s="9">
        <v>4833413.3810000001</v>
      </c>
      <c r="M37" s="14">
        <v>4068343.3280000002</v>
      </c>
      <c r="N37" s="14">
        <v>4480870.7460000003</v>
      </c>
      <c r="O37" s="14">
        <v>4334871.608</v>
      </c>
      <c r="P37" s="14">
        <v>4481466.7419999996</v>
      </c>
      <c r="Q37" s="14">
        <v>1953895.6469999999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383547</v>
      </c>
      <c r="G38" s="9">
        <v>383547</v>
      </c>
      <c r="H38" s="14">
        <v>383547</v>
      </c>
      <c r="I38" s="14">
        <v>383547</v>
      </c>
      <c r="J38" s="14">
        <v>376048.78490000003</v>
      </c>
      <c r="K38" s="14">
        <v>587949.38410000002</v>
      </c>
      <c r="L38" s="9">
        <v>410758.14649999997</v>
      </c>
      <c r="M38" s="14">
        <v>422648.86050000001</v>
      </c>
      <c r="N38" s="14">
        <v>386798.94140000001</v>
      </c>
      <c r="O38" s="14">
        <v>434957.24349999998</v>
      </c>
      <c r="P38" s="14">
        <v>352914.20819999999</v>
      </c>
      <c r="Q38" s="14">
        <v>419511.22069999948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14">
        <v>0</v>
      </c>
      <c r="I39" s="14">
        <v>0</v>
      </c>
      <c r="J39" s="14">
        <v>241634</v>
      </c>
      <c r="K39" s="14">
        <v>241634</v>
      </c>
      <c r="L39" s="9">
        <v>241634</v>
      </c>
      <c r="M39" s="14">
        <v>241634</v>
      </c>
      <c r="N39" s="14">
        <v>241634</v>
      </c>
      <c r="O39" s="14">
        <v>241634</v>
      </c>
      <c r="P39" s="14">
        <v>241634</v>
      </c>
      <c r="Q39" s="14">
        <v>241639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0</v>
      </c>
      <c r="G40" s="9">
        <v>0</v>
      </c>
      <c r="H40" s="14">
        <v>83327</v>
      </c>
      <c r="I40" s="14">
        <v>38306</v>
      </c>
      <c r="J40" s="14">
        <v>3105681</v>
      </c>
      <c r="K40" s="14">
        <v>3015268</v>
      </c>
      <c r="L40" s="9">
        <v>3985671</v>
      </c>
      <c r="M40" s="14">
        <v>3856947</v>
      </c>
      <c r="N40" s="14">
        <v>2568971</v>
      </c>
      <c r="O40" s="14">
        <v>2686597</v>
      </c>
      <c r="P40" s="14">
        <v>2198567</v>
      </c>
      <c r="Q40" s="14">
        <v>2883577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3805700</v>
      </c>
      <c r="G41" s="9">
        <v>705656</v>
      </c>
      <c r="H41" s="14">
        <v>3245773</v>
      </c>
      <c r="I41" s="14">
        <v>2479154</v>
      </c>
      <c r="J41" s="14">
        <v>105426</v>
      </c>
      <c r="K41" s="14">
        <v>104253</v>
      </c>
      <c r="L41" s="9">
        <v>124523</v>
      </c>
      <c r="M41" s="14">
        <v>116235</v>
      </c>
      <c r="N41" s="14">
        <v>114526</v>
      </c>
      <c r="O41" s="14">
        <v>110520</v>
      </c>
      <c r="P41" s="14">
        <v>98856</v>
      </c>
      <c r="Q41" s="14">
        <v>97757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0</v>
      </c>
      <c r="G42" s="9">
        <v>303212</v>
      </c>
      <c r="H42" s="14">
        <v>243609</v>
      </c>
      <c r="I42" s="14">
        <v>151004</v>
      </c>
      <c r="J42" s="14">
        <v>535749.69429999997</v>
      </c>
      <c r="K42" s="14">
        <v>455537.65749999997</v>
      </c>
      <c r="L42" s="9">
        <v>506082.66330000001</v>
      </c>
      <c r="M42" s="14">
        <v>712583.84010000003</v>
      </c>
      <c r="N42" s="14">
        <v>1011244</v>
      </c>
      <c r="O42" s="14">
        <v>1286950</v>
      </c>
      <c r="P42" s="14">
        <v>1087614</v>
      </c>
      <c r="Q42" s="14">
        <v>679333.23529999983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72999</v>
      </c>
      <c r="G43" s="9">
        <v>1252195</v>
      </c>
      <c r="H43" s="14">
        <v>426480</v>
      </c>
      <c r="I43" s="14">
        <v>333439</v>
      </c>
      <c r="J43" s="14">
        <v>735264</v>
      </c>
      <c r="K43" s="14">
        <v>719446.2426</v>
      </c>
      <c r="L43" s="9">
        <v>742494.25269999995</v>
      </c>
      <c r="M43" s="14">
        <v>741524</v>
      </c>
      <c r="N43" s="14">
        <v>723452</v>
      </c>
      <c r="O43" s="14">
        <v>740125</v>
      </c>
      <c r="P43" s="14">
        <v>756321</v>
      </c>
      <c r="Q43" s="14">
        <v>796449.5047000004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544322</v>
      </c>
      <c r="G44" s="9">
        <v>1273798</v>
      </c>
      <c r="H44" s="14">
        <v>956140</v>
      </c>
      <c r="I44" s="14">
        <v>435414</v>
      </c>
      <c r="J44" s="14"/>
      <c r="K44" s="14"/>
      <c r="L44" s="9"/>
      <c r="M44" s="14"/>
      <c r="N44" s="14"/>
      <c r="O44" s="14"/>
      <c r="P44" s="14"/>
      <c r="Q44" s="14">
        <v>0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14">
        <v>0</v>
      </c>
      <c r="I45" s="14">
        <v>0</v>
      </c>
      <c r="J45" s="14">
        <v>1148102.399</v>
      </c>
      <c r="K45" s="14">
        <v>1518867.7309999999</v>
      </c>
      <c r="L45" s="9">
        <v>756469.85919999995</v>
      </c>
      <c r="M45" s="14">
        <v>1326930.25</v>
      </c>
      <c r="N45" s="14">
        <v>363585.3027</v>
      </c>
      <c r="O45" s="14">
        <v>363585.3027</v>
      </c>
      <c r="P45" s="14">
        <v>363585.3027</v>
      </c>
      <c r="Q45" s="14">
        <v>3907605.0798000004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226868</v>
      </c>
      <c r="G46" s="9">
        <v>957147</v>
      </c>
      <c r="H46" s="14">
        <v>765520</v>
      </c>
      <c r="I46" s="14">
        <v>1232904</v>
      </c>
      <c r="J46" s="14">
        <v>1183075</v>
      </c>
      <c r="K46" s="14">
        <v>1370738</v>
      </c>
      <c r="L46" s="9">
        <v>1212782</v>
      </c>
      <c r="M46" s="14">
        <v>1286853</v>
      </c>
      <c r="N46" s="14">
        <v>1407046</v>
      </c>
      <c r="O46" s="14">
        <v>1706731</v>
      </c>
      <c r="P46" s="14">
        <v>2196181</v>
      </c>
      <c r="Q46" s="14">
        <v>1109450.7750000004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841039</v>
      </c>
      <c r="G47" s="9">
        <v>1560356</v>
      </c>
      <c r="H47" s="14">
        <v>912055</v>
      </c>
      <c r="I47" s="14">
        <v>1626819</v>
      </c>
      <c r="J47" s="14">
        <v>0</v>
      </c>
      <c r="K47" s="14">
        <v>0</v>
      </c>
      <c r="L47" s="9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10042036</v>
      </c>
      <c r="G48" s="10">
        <f t="shared" ref="G48:Q48" si="2">SUM(G37:G47)</f>
        <v>10882349</v>
      </c>
      <c r="H48" s="10">
        <f t="shared" si="2"/>
        <v>11731990</v>
      </c>
      <c r="I48" s="10">
        <f t="shared" si="2"/>
        <v>10986981</v>
      </c>
      <c r="J48" s="10">
        <f t="shared" si="2"/>
        <v>13852243.327199999</v>
      </c>
      <c r="K48" s="10">
        <f t="shared" si="2"/>
        <v>12970439.926200001</v>
      </c>
      <c r="L48" s="10">
        <f t="shared" si="2"/>
        <v>12813828.3027</v>
      </c>
      <c r="M48" s="10">
        <f t="shared" si="2"/>
        <v>12773699.2786</v>
      </c>
      <c r="N48" s="10">
        <f t="shared" si="2"/>
        <v>11298127.9901</v>
      </c>
      <c r="O48" s="10">
        <f t="shared" si="2"/>
        <v>11905971.154200001</v>
      </c>
      <c r="P48" s="10">
        <f t="shared" si="2"/>
        <v>11777139.252899999</v>
      </c>
      <c r="Q48" s="10">
        <f t="shared" si="2"/>
        <v>12089218.4625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15600</v>
      </c>
      <c r="G50" s="14">
        <v>864574</v>
      </c>
      <c r="H50" s="14">
        <v>852465</v>
      </c>
      <c r="I50" s="14">
        <v>2216861</v>
      </c>
      <c r="J50" s="14">
        <v>1024569</v>
      </c>
      <c r="K50" s="14"/>
      <c r="L50" s="14">
        <v>1986542</v>
      </c>
      <c r="M50" s="14"/>
      <c r="N50" s="14">
        <v>1489635</v>
      </c>
      <c r="O50" s="14"/>
      <c r="P50" s="14">
        <v>896563</v>
      </c>
      <c r="Q50" s="14">
        <v>22386966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405040</v>
      </c>
      <c r="G51" s="14">
        <v>200672</v>
      </c>
      <c r="H51" s="14">
        <v>179042</v>
      </c>
      <c r="I51" s="14">
        <v>179042</v>
      </c>
      <c r="J51" s="14">
        <v>179042</v>
      </c>
      <c r="K51" s="14">
        <v>179042</v>
      </c>
      <c r="L51" s="14">
        <v>179042</v>
      </c>
      <c r="M51" s="14">
        <v>179042</v>
      </c>
      <c r="N51" s="14">
        <v>179042</v>
      </c>
      <c r="O51" s="14">
        <v>179042</v>
      </c>
      <c r="P51" s="14">
        <v>179042</v>
      </c>
      <c r="Q51" s="14">
        <v>179050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10462676</v>
      </c>
      <c r="G53" s="10">
        <f t="shared" ref="G53:Q53" si="3">SUM(G50:G52)+G48</f>
        <v>11947595</v>
      </c>
      <c r="H53" s="10">
        <f t="shared" si="3"/>
        <v>12763497</v>
      </c>
      <c r="I53" s="10">
        <f t="shared" si="3"/>
        <v>13382884</v>
      </c>
      <c r="J53" s="10">
        <f t="shared" si="3"/>
        <v>15055854.327199999</v>
      </c>
      <c r="K53" s="10">
        <f t="shared" si="3"/>
        <v>13149481.926200001</v>
      </c>
      <c r="L53" s="10">
        <f t="shared" si="3"/>
        <v>14979412.3027</v>
      </c>
      <c r="M53" s="10">
        <f t="shared" si="3"/>
        <v>12952741.2786</v>
      </c>
      <c r="N53" s="10">
        <f t="shared" si="3"/>
        <v>12966804.9901</v>
      </c>
      <c r="O53" s="10">
        <f t="shared" si="3"/>
        <v>12085013.154200001</v>
      </c>
      <c r="P53" s="10">
        <f t="shared" si="3"/>
        <v>12852744.252899999</v>
      </c>
      <c r="Q53" s="10">
        <f t="shared" si="3"/>
        <v>34655234.462499999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19600047</v>
      </c>
      <c r="G54" s="10">
        <f t="shared" ref="G54:Q54" si="4">+G35-G53</f>
        <v>-1970273</v>
      </c>
      <c r="H54" s="10">
        <f t="shared" si="4"/>
        <v>-6027080</v>
      </c>
      <c r="I54" s="10">
        <f t="shared" si="4"/>
        <v>-2609115</v>
      </c>
      <c r="J54" s="10">
        <f t="shared" si="4"/>
        <v>20025501.346983079</v>
      </c>
      <c r="K54" s="10">
        <f t="shared" si="4"/>
        <v>-5465500.8552006502</v>
      </c>
      <c r="L54" s="10">
        <f t="shared" si="4"/>
        <v>-6700753.4746276401</v>
      </c>
      <c r="M54" s="10">
        <f t="shared" si="4"/>
        <v>-4961703.748904584</v>
      </c>
      <c r="N54" s="10">
        <f t="shared" si="4"/>
        <v>12203117.447591871</v>
      </c>
      <c r="O54" s="10">
        <f t="shared" si="4"/>
        <v>-4747634.2186582321</v>
      </c>
      <c r="P54" s="10">
        <f t="shared" si="4"/>
        <v>-6172785.0965221822</v>
      </c>
      <c r="Q54" s="10">
        <f t="shared" si="4"/>
        <v>-18010069.001070529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19600047</v>
      </c>
      <c r="H55" s="12">
        <f t="shared" ref="H55:Q55" si="5">+G56</f>
        <v>17629774</v>
      </c>
      <c r="I55" s="12">
        <f t="shared" si="5"/>
        <v>11602694</v>
      </c>
      <c r="J55" s="12">
        <f t="shared" si="5"/>
        <v>8993579</v>
      </c>
      <c r="K55" s="12">
        <f t="shared" si="5"/>
        <v>29019080.346983079</v>
      </c>
      <c r="L55" s="12">
        <f t="shared" si="5"/>
        <v>23553579.491782427</v>
      </c>
      <c r="M55" s="12">
        <f t="shared" si="5"/>
        <v>16852826.017154787</v>
      </c>
      <c r="N55" s="12">
        <f t="shared" si="5"/>
        <v>11891122.268250203</v>
      </c>
      <c r="O55" s="12">
        <f t="shared" si="5"/>
        <v>24094239.715842076</v>
      </c>
      <c r="P55" s="12">
        <f t="shared" si="5"/>
        <v>19346605.497183844</v>
      </c>
      <c r="Q55" s="12">
        <f t="shared" si="5"/>
        <v>13173820.400661662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19600047</v>
      </c>
      <c r="G56" s="10">
        <f t="shared" ref="G56:Q56" si="6">+G54+G55</f>
        <v>17629774</v>
      </c>
      <c r="H56" s="10">
        <f t="shared" si="6"/>
        <v>11602694</v>
      </c>
      <c r="I56" s="10">
        <f t="shared" si="6"/>
        <v>8993579</v>
      </c>
      <c r="J56" s="10">
        <f t="shared" si="6"/>
        <v>29019080.346983079</v>
      </c>
      <c r="K56" s="10">
        <f t="shared" si="6"/>
        <v>23553579.491782427</v>
      </c>
      <c r="L56" s="10">
        <f t="shared" si="6"/>
        <v>16852826.017154787</v>
      </c>
      <c r="M56" s="10">
        <f t="shared" si="6"/>
        <v>11891122.268250203</v>
      </c>
      <c r="N56" s="10">
        <f t="shared" si="6"/>
        <v>24094239.715842076</v>
      </c>
      <c r="O56" s="10">
        <f t="shared" si="6"/>
        <v>19346605.497183844</v>
      </c>
      <c r="P56" s="10">
        <f t="shared" si="6"/>
        <v>13173820.400661662</v>
      </c>
      <c r="Q56" s="10">
        <f t="shared" si="6"/>
        <v>-4836248.600408867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9C6DA8-9748-4C55-8B56-BE7AA9678D5B}">
  <ds:schemaRefs>
    <ds:schemaRef ds:uri="http://schemas.microsoft.com/sharepoint/v3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2013-11-14T18:14:17Z</cp:lastPrinted>
  <dcterms:created xsi:type="dcterms:W3CDTF">2009-09-09T13:00:57Z</dcterms:created>
  <dcterms:modified xsi:type="dcterms:W3CDTF">2018-09-21T10:29:55Z</dcterms:modified>
</cp:coreProperties>
</file>